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ownloads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E32" i="2"/>
  <c r="E31" i="2"/>
  <c r="E30" i="2"/>
  <c r="E29" i="2"/>
  <c r="E28" i="2"/>
  <c r="E27" i="2"/>
  <c r="E26" i="2"/>
  <c r="E25" i="2"/>
  <c r="F33" i="2"/>
  <c r="D33" i="2"/>
  <c r="G33" i="2" s="1"/>
  <c r="C33" i="2"/>
  <c r="E33" i="2" l="1"/>
  <c r="E5" i="2"/>
  <c r="G5" i="2"/>
  <c r="G22" i="2" l="1"/>
  <c r="G23" i="2"/>
  <c r="G24" i="2"/>
  <c r="G16" i="2"/>
  <c r="G6" i="2" l="1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</calcChain>
</file>

<file path=xl/sharedStrings.xml><?xml version="1.0" encoding="utf-8"?>
<sst xmlns="http://schemas.openxmlformats.org/spreadsheetml/2006/main" count="65" uniqueCount="65">
  <si>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</si>
  <si>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</si>
  <si>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</si>
  <si>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</si>
  <si>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</si>
  <si>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</si>
  <si>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</si>
  <si>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</si>
  <si>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</si>
  <si>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</si>
  <si>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</si>
  <si>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</si>
  <si>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</si>
  <si>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</si>
  <si>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1800000000</t>
  </si>
  <si>
    <t>1900000000</t>
  </si>
  <si>
    <t>2100000000</t>
  </si>
  <si>
    <t>2200000000</t>
  </si>
  <si>
    <t>2300000000</t>
  </si>
  <si>
    <t>2400000000</t>
  </si>
  <si>
    <t>2500000000</t>
  </si>
  <si>
    <t>Наименование государственной программы</t>
  </si>
  <si>
    <t xml:space="preserve">Процент исполнения </t>
  </si>
  <si>
    <t>Исполнено за
 I  полугодие 2020 года, руб.</t>
  </si>
  <si>
    <t>Исполнено за 
I полугодие 
2021 года, руб.</t>
  </si>
  <si>
    <t>Утверждено на 2021 год, руб.</t>
  </si>
  <si>
    <t xml:space="preserve">Уровень изменений по сравнению с соответствующим периодом 2020 года,% </t>
  </si>
  <si>
    <t xml:space="preserve">    Государственная программа Ивановской области «Развитие здравоохранения Ивановской области»</t>
  </si>
  <si>
    <t xml:space="preserve">    Государственная программа Ивановской области «Развитие образования Ивановской области»</t>
  </si>
  <si>
    <t xml:space="preserve">    Государственная программа Ивановской области «Социальная поддержка граждан в Ивановской области»</t>
  </si>
  <si>
    <t xml:space="preserve">    Государственная программа Ивановской области «Содействие занятости населения Ивановской области»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</si>
  <si>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</si>
  <si>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 xml:space="preserve">    Государственная программа Ивановской области «Охрана окружающей среды Ивановской области»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</si>
  <si>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</si>
  <si>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</si>
  <si>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 xml:space="preserve">    Государственная программа Ивановской области «Развитие транспортной системы Ивановской области»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</si>
  <si>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</si>
  <si>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 xml:space="preserve">    Государственная программа Ивановской области «Развитие лесного хозяйства Ивановской области»</t>
  </si>
  <si>
    <t xml:space="preserve">    Государственная программа Ивановской области «Развитие водохозяйственного комплекса Ивановской области»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</si>
  <si>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</si>
  <si>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</si>
  <si>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</si>
  <si>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 xml:space="preserve">    Государственная программа Ивановской области «Развитие физической культуры и спорта в Ивановской области»</t>
  </si>
  <si>
    <t xml:space="preserve">    Государственная программа Ивановской области «Формирование современной городской среды»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</si>
  <si>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</si>
  <si>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</si>
  <si>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 xml:space="preserve">    Государственная программа Ивановской области «Развитие культуры и туризма в Ивановской области»</t>
  </si>
  <si>
    <t xml:space="preserve">    Государственная программа «Энергосбережение и повышение энергетической эффективности в Ивановской области»</t>
  </si>
  <si>
    <t>2600000000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</si>
  <si>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</si>
  <si>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>4000000000</t>
  </si>
  <si>
    <t xml:space="preserve">    Непрограммные направления деятельности исполнительных органов государственной власти Ивановской области</t>
  </si>
  <si>
    <t>4100000000</t>
  </si>
  <si>
    <t xml:space="preserve">    Депутаты Государственной Думы и их помощники</t>
  </si>
  <si>
    <t>4200000000</t>
  </si>
  <si>
    <t xml:space="preserve">    Члены Совета Федерации и их помощники</t>
  </si>
  <si>
    <t>4300000000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</si>
  <si>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</si>
  <si>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>4400000000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</si>
  <si>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</si>
  <si>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4600000000</t>
  </si>
  <si>
    <t xml:space="preserve">    Наказы избирателей депутатам Ивановской областной Думы</t>
  </si>
  <si>
    <t>4700000000</t>
  </si>
  <si>
    <t>ВСЕГО РАСХОДОВ:</t>
  </si>
  <si>
    <t>Исполнение 
областного бюджета по расходам в разрезе государственных программ и непрограммных направлений деятельности Ивановской области
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</si>
</sst>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10" fontId="8" fillId="0" borderId="6" xfId="29" applyNumberFormat="1" applyFont="1" applyBorder="1" applyAlignment="1" applyProtection="1">
      <alignment horizontal="center" vertical="center"/>
      <protection locked="0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10" fontId="8" fillId="0" borderId="7" xfId="29" applyNumberFormat="1" applyFont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 applyProtection="1">
      <alignment horizontal="center" vertical="center"/>
      <protection locked="0"/>
    </xf>
    <xf numFmtId="4" fontId="9" fillId="5" borderId="6" xfId="0" applyNumberFormat="1" applyFont="1" applyFill="1" applyBorder="1" applyAlignment="1">
      <alignment horizontal="center" vertical="top" wrapText="1"/>
    </xf>
    <xf numFmtId="0" fontId="7" fillId="5" borderId="6" xfId="22" applyNumberFormat="1" applyFont="1" applyFill="1" applyBorder="1" applyAlignment="1" applyProtection="1">
      <alignment vertical="top" wrapText="1"/>
    </xf>
    <xf numFmtId="0" fontId="7" fillId="5" borderId="6" xfId="3" applyNumberFormat="1" applyFont="1" applyFill="1" applyBorder="1" applyProtection="1">
      <alignment horizontal="center" vertical="center" wrapText="1"/>
    </xf>
    <xf numFmtId="4" fontId="8" fillId="0" borderId="7" xfId="29" applyNumberFormat="1" applyFont="1" applyBorder="1" applyAlignment="1" applyProtection="1">
      <alignment horizontal="center" vertical="center"/>
      <protection locked="0"/>
    </xf>
    <xf numFmtId="10" fontId="8" fillId="0" borderId="6" xfId="0" applyNumberFormat="1" applyFont="1" applyBorder="1" applyAlignment="1" applyProtection="1">
      <alignment horizontal="center" vertical="center"/>
      <protection locked="0"/>
    </xf>
    <xf numFmtId="4" fontId="7" fillId="5" borderId="6" xfId="23" applyNumberFormat="1" applyFont="1" applyFill="1" applyBorder="1" applyAlignment="1" applyProtection="1">
      <alignment horizontal="center" vertical="center" shrinkToFit="1"/>
    </xf>
    <xf numFmtId="1" fontId="7" fillId="5" borderId="6" xfId="3" applyNumberFormat="1" applyFont="1" applyFill="1" applyBorder="1" applyAlignment="1" applyProtection="1">
      <alignment horizontal="center" vertical="center" shrinkToFit="1"/>
    </xf>
    <xf numFmtId="0" fontId="11" fillId="5" borderId="6" xfId="0" applyFont="1" applyFill="1" applyBorder="1" applyAlignment="1" applyProtection="1">
      <alignment vertical="center"/>
      <protection locked="0"/>
    </xf>
    <xf numFmtId="4" fontId="12" fillId="5" borderId="6" xfId="0" applyNumberFormat="1" applyFont="1" applyFill="1" applyBorder="1" applyAlignment="1" applyProtection="1">
      <alignment horizontal="center" vertical="center"/>
      <protection locked="0"/>
    </xf>
    <xf numFmtId="4" fontId="12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6" xfId="0" applyNumberFormat="1" applyFont="1" applyBorder="1" applyAlignment="1" applyProtection="1">
      <alignment horizontal="center" vertical="center"/>
      <protection locked="0"/>
    </xf>
    <xf numFmtId="10" fontId="12" fillId="0" borderId="6" xfId="0" applyNumberFormat="1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Protection="1">
      <protection locked="0"/>
    </xf>
    <xf numFmtId="0" fontId="6" fillId="0" borderId="1" xfId="1" applyNumberFormat="1" applyFont="1" applyAlignment="1" applyProtection="1">
      <alignment horizont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pane ySplit="4" topLeftCell="A22" activePane="bottomLeft" state="frozen"/>
      <selection pane="bottomLeft" activeCell="I24" sqref="I24"/>
    </sheetView>
  </sheetViews>
  <sheetFormatPr defaultRowHeight="15" x14ac:dyDescent="0.25"/>
  <cols>
    <col min="1" max="1" width="48.85546875" style="1" customWidth="1"/>
    <col min="2" max="2" width="12.5703125" style="1" customWidth="1"/>
    <col min="3" max="3" width="16.7109375" style="1" customWidth="1"/>
    <col min="4" max="4" width="17.28515625" style="1" customWidth="1"/>
    <col min="5" max="5" width="15.42578125" style="1" customWidth="1"/>
    <col min="6" max="6" width="20.5703125" style="1" customWidth="1"/>
    <col min="7" max="7" width="21" style="1" customWidth="1"/>
    <col min="8" max="16384" width="9.140625" style="1"/>
  </cols>
  <sheetData>
    <row r="1" spans="1:7" ht="15.75" customHeight="1" x14ac:dyDescent="0.25">
      <c r="A1" s="21" t="s">
        <v>64</v>
      </c>
      <c r="B1" s="21"/>
      <c r="C1" s="21"/>
      <c r="D1" s="21"/>
      <c r="E1" s="21"/>
      <c r="F1" s="21"/>
      <c r="G1" s="21"/>
    </row>
    <row r="2" spans="1:7" ht="15.75" customHeight="1" x14ac:dyDescent="0.25">
      <c r="A2" s="21"/>
      <c r="B2" s="21"/>
      <c r="C2" s="21"/>
      <c r="D2" s="21"/>
      <c r="E2" s="21"/>
      <c r="F2" s="21"/>
      <c r="G2" s="21"/>
    </row>
    <row r="3" spans="1:7" ht="24" customHeight="1" x14ac:dyDescent="0.25">
      <c r="A3" s="21"/>
      <c r="B3" s="21"/>
      <c r="C3" s="21"/>
      <c r="D3" s="21"/>
      <c r="E3" s="21"/>
      <c r="F3" s="21"/>
      <c r="G3" s="21"/>
    </row>
    <row r="4" spans="1:7" ht="72" customHeight="1" x14ac:dyDescent="0.25">
      <c r="A4" s="10" t="s">
        <v>21</v>
      </c>
      <c r="B4" s="10" t="s">
        <v>0</v>
      </c>
      <c r="C4" s="8" t="s">
        <v>25</v>
      </c>
      <c r="D4" s="8" t="s">
        <v>24</v>
      </c>
      <c r="E4" s="4" t="s">
        <v>22</v>
      </c>
      <c r="F4" s="5" t="s">
        <v>23</v>
      </c>
      <c r="G4" s="4" t="s">
        <v>26</v>
      </c>
    </row>
    <row r="5" spans="1:7" ht="25.5" x14ac:dyDescent="0.25">
      <c r="A5" s="9" t="s">
        <v>27</v>
      </c>
      <c r="B5" s="14" t="s">
        <v>1</v>
      </c>
      <c r="C5" s="13">
        <v>10672127804.530001</v>
      </c>
      <c r="D5" s="13">
        <v>5246967816.7299995</v>
      </c>
      <c r="E5" s="2">
        <f>D5/C5</f>
        <v>0.49165151625178422</v>
      </c>
      <c r="F5" s="3">
        <v>4417228131.0900002</v>
      </c>
      <c r="G5" s="2">
        <f>D5/F5</f>
        <v>1.1878417100081384</v>
      </c>
    </row>
    <row r="6" spans="1:7" ht="25.5" x14ac:dyDescent="0.25">
      <c r="A6" s="9" t="s">
        <v>28</v>
      </c>
      <c r="B6" s="14" t="s">
        <v>2</v>
      </c>
      <c r="C6" s="13">
        <v>10492166922.959999</v>
      </c>
      <c r="D6" s="13">
        <v>5087295529.1099997</v>
      </c>
      <c r="E6" s="2">
        <f t="shared" ref="E6:E33" si="0">D6/C6</f>
        <v>0.48486604973634906</v>
      </c>
      <c r="F6" s="3">
        <v>4602418022.8699999</v>
      </c>
      <c r="G6" s="2">
        <f t="shared" ref="G6:G33" si="1">D6/F6</f>
        <v>1.1053527740919191</v>
      </c>
    </row>
    <row r="7" spans="1:7" ht="25.5" x14ac:dyDescent="0.25">
      <c r="A7" s="9" t="s">
        <v>29</v>
      </c>
      <c r="B7" s="14" t="s">
        <v>3</v>
      </c>
      <c r="C7" s="13">
        <v>10996501351.969999</v>
      </c>
      <c r="D7" s="13">
        <v>5602740214.5200005</v>
      </c>
      <c r="E7" s="2">
        <f t="shared" si="0"/>
        <v>0.50950207117614565</v>
      </c>
      <c r="F7" s="3">
        <v>4739817060.71</v>
      </c>
      <c r="G7" s="2">
        <f t="shared" si="1"/>
        <v>1.1820583247744036</v>
      </c>
    </row>
    <row r="8" spans="1:7" ht="25.5" x14ac:dyDescent="0.25">
      <c r="A8" s="9" t="s">
        <v>30</v>
      </c>
      <c r="B8" s="14" t="s">
        <v>4</v>
      </c>
      <c r="C8" s="13">
        <v>1029450808.5700001</v>
      </c>
      <c r="D8" s="13">
        <v>309869954.05000001</v>
      </c>
      <c r="E8" s="2">
        <f t="shared" si="0"/>
        <v>0.30100511017174031</v>
      </c>
      <c r="F8" s="3">
        <v>361278177.81999999</v>
      </c>
      <c r="G8" s="2">
        <f t="shared" si="1"/>
        <v>0.85770459738198424</v>
      </c>
    </row>
    <row r="9" spans="1:7" ht="38.25" x14ac:dyDescent="0.25">
      <c r="A9" s="9" t="s">
        <v>31</v>
      </c>
      <c r="B9" s="14" t="s">
        <v>5</v>
      </c>
      <c r="C9" s="13">
        <v>383652346.64999998</v>
      </c>
      <c r="D9" s="13">
        <v>167413770.28</v>
      </c>
      <c r="E9" s="2">
        <f t="shared" si="0"/>
        <v>0.43636842506460405</v>
      </c>
      <c r="F9" s="3">
        <v>132715288.56999999</v>
      </c>
      <c r="G9" s="2">
        <f t="shared" si="1"/>
        <v>1.261450523778189</v>
      </c>
    </row>
    <row r="10" spans="1:7" ht="25.5" x14ac:dyDescent="0.25">
      <c r="A10" s="9" t="s">
        <v>32</v>
      </c>
      <c r="B10" s="14" t="s">
        <v>6</v>
      </c>
      <c r="C10" s="13">
        <v>1184939983.1099999</v>
      </c>
      <c r="D10" s="13">
        <v>5860936.9500000002</v>
      </c>
      <c r="E10" s="2">
        <f t="shared" si="0"/>
        <v>4.9461888648717495E-3</v>
      </c>
      <c r="F10" s="3">
        <v>5849226.3200000003</v>
      </c>
      <c r="G10" s="2">
        <f t="shared" si="1"/>
        <v>1.0020020818753341</v>
      </c>
    </row>
    <row r="11" spans="1:7" ht="38.25" x14ac:dyDescent="0.25">
      <c r="A11" s="9" t="s">
        <v>33</v>
      </c>
      <c r="B11" s="14" t="s">
        <v>7</v>
      </c>
      <c r="C11" s="13">
        <v>226515097.34</v>
      </c>
      <c r="D11" s="13">
        <v>170775008.72</v>
      </c>
      <c r="E11" s="2">
        <f t="shared" si="0"/>
        <v>0.75392329573364403</v>
      </c>
      <c r="F11" s="3">
        <v>520374184.14999998</v>
      </c>
      <c r="G11" s="2">
        <f t="shared" si="1"/>
        <v>0.32817732685750106</v>
      </c>
    </row>
    <row r="12" spans="1:7" ht="38.25" x14ac:dyDescent="0.25">
      <c r="A12" s="9" t="s">
        <v>34</v>
      </c>
      <c r="B12" s="14" t="s">
        <v>8</v>
      </c>
      <c r="C12" s="13">
        <v>160213825.02000001</v>
      </c>
      <c r="D12" s="13">
        <v>55655514.090000004</v>
      </c>
      <c r="E12" s="2">
        <f t="shared" si="0"/>
        <v>0.3473827185828211</v>
      </c>
      <c r="F12" s="3">
        <v>82688859.769999996</v>
      </c>
      <c r="G12" s="2">
        <f t="shared" si="1"/>
        <v>0.67307149046203385</v>
      </c>
    </row>
    <row r="13" spans="1:7" ht="25.5" x14ac:dyDescent="0.25">
      <c r="A13" s="9" t="s">
        <v>35</v>
      </c>
      <c r="B13" s="14" t="s">
        <v>9</v>
      </c>
      <c r="C13" s="13">
        <v>6499851424.5699997</v>
      </c>
      <c r="D13" s="13">
        <v>1941935107.23</v>
      </c>
      <c r="E13" s="2">
        <f t="shared" si="0"/>
        <v>0.29876607638896446</v>
      </c>
      <c r="F13" s="3">
        <v>1530413819.96</v>
      </c>
      <c r="G13" s="2">
        <f t="shared" si="1"/>
        <v>1.2688954333153863</v>
      </c>
    </row>
    <row r="14" spans="1:7" ht="51" x14ac:dyDescent="0.25">
      <c r="A14" s="9" t="s">
        <v>36</v>
      </c>
      <c r="B14" s="14" t="s">
        <v>10</v>
      </c>
      <c r="C14" s="13">
        <v>1089839912.1400001</v>
      </c>
      <c r="D14" s="13">
        <v>469191931.02999997</v>
      </c>
      <c r="E14" s="2">
        <f t="shared" si="0"/>
        <v>0.43051454236861153</v>
      </c>
      <c r="F14" s="3">
        <v>373807780.62</v>
      </c>
      <c r="G14" s="2">
        <f t="shared" si="1"/>
        <v>1.2551689808376787</v>
      </c>
    </row>
    <row r="15" spans="1:7" ht="25.5" x14ac:dyDescent="0.25">
      <c r="A15" s="9" t="s">
        <v>37</v>
      </c>
      <c r="B15" s="14" t="s">
        <v>11</v>
      </c>
      <c r="C15" s="13">
        <v>213464400.91999999</v>
      </c>
      <c r="D15" s="13">
        <v>114325545.51000001</v>
      </c>
      <c r="E15" s="2">
        <f t="shared" si="0"/>
        <v>0.53557195025153526</v>
      </c>
      <c r="F15" s="3">
        <v>109134191.88</v>
      </c>
      <c r="G15" s="2">
        <f t="shared" si="1"/>
        <v>1.047568535035365</v>
      </c>
    </row>
    <row r="16" spans="1:7" ht="38.25" x14ac:dyDescent="0.25">
      <c r="A16" s="9" t="s">
        <v>38</v>
      </c>
      <c r="B16" s="14" t="s">
        <v>12</v>
      </c>
      <c r="C16" s="13">
        <v>502906759.12</v>
      </c>
      <c r="D16" s="13">
        <v>118825126.06999999</v>
      </c>
      <c r="E16" s="2">
        <f t="shared" si="0"/>
        <v>0.23627665350516155</v>
      </c>
      <c r="F16" s="3">
        <v>28180628.890000001</v>
      </c>
      <c r="G16" s="2">
        <f t="shared" si="1"/>
        <v>4.2165533826026689</v>
      </c>
    </row>
    <row r="17" spans="1:7" ht="38.25" x14ac:dyDescent="0.25">
      <c r="A17" s="9" t="s">
        <v>39</v>
      </c>
      <c r="B17" s="14" t="s">
        <v>13</v>
      </c>
      <c r="C17" s="13">
        <v>5539446813.9700003</v>
      </c>
      <c r="D17" s="13">
        <v>2419553353.5700002</v>
      </c>
      <c r="E17" s="2">
        <f t="shared" si="0"/>
        <v>0.43678609702833471</v>
      </c>
      <c r="F17" s="3">
        <v>2680165910.1500001</v>
      </c>
      <c r="G17" s="2">
        <f t="shared" si="1"/>
        <v>0.90276252839682813</v>
      </c>
    </row>
    <row r="18" spans="1:7" ht="51" x14ac:dyDescent="0.25">
      <c r="A18" s="9" t="s">
        <v>40</v>
      </c>
      <c r="B18" s="14" t="s">
        <v>14</v>
      </c>
      <c r="C18" s="13">
        <v>1595950755.96</v>
      </c>
      <c r="D18" s="13">
        <v>664770949.76999998</v>
      </c>
      <c r="E18" s="2">
        <f t="shared" si="0"/>
        <v>0.41653600356241904</v>
      </c>
      <c r="F18" s="3">
        <v>660769131.48000002</v>
      </c>
      <c r="G18" s="2">
        <f t="shared" si="1"/>
        <v>1.0060563033279666</v>
      </c>
    </row>
    <row r="19" spans="1:7" ht="38.25" x14ac:dyDescent="0.25">
      <c r="A19" s="9" t="s">
        <v>41</v>
      </c>
      <c r="B19" s="14" t="s">
        <v>15</v>
      </c>
      <c r="C19" s="13">
        <v>23722542.390000001</v>
      </c>
      <c r="D19" s="13">
        <v>10715804.16</v>
      </c>
      <c r="E19" s="2">
        <f t="shared" si="0"/>
        <v>0.45171398511304334</v>
      </c>
      <c r="F19" s="3">
        <v>10666049.140000001</v>
      </c>
      <c r="G19" s="2">
        <f t="shared" si="1"/>
        <v>1.0046648031850338</v>
      </c>
    </row>
    <row r="20" spans="1:7" ht="38.25" x14ac:dyDescent="0.25">
      <c r="A20" s="9" t="s">
        <v>42</v>
      </c>
      <c r="B20" s="14" t="s">
        <v>16</v>
      </c>
      <c r="C20" s="13">
        <v>309241812.91000003</v>
      </c>
      <c r="D20" s="13">
        <v>151587377.80000001</v>
      </c>
      <c r="E20" s="2">
        <f t="shared" si="0"/>
        <v>0.49019043179687066</v>
      </c>
      <c r="F20" s="3">
        <v>294397866.74000001</v>
      </c>
      <c r="G20" s="2">
        <f t="shared" si="1"/>
        <v>0.51490650893158718</v>
      </c>
    </row>
    <row r="21" spans="1:7" ht="25.5" x14ac:dyDescent="0.25">
      <c r="A21" s="9" t="s">
        <v>43</v>
      </c>
      <c r="B21" s="14" t="s">
        <v>17</v>
      </c>
      <c r="C21" s="13">
        <v>551646743.75999999</v>
      </c>
      <c r="D21" s="13">
        <v>106753198.94</v>
      </c>
      <c r="E21" s="2">
        <f t="shared" si="0"/>
        <v>0.19351731909514208</v>
      </c>
      <c r="F21" s="3">
        <v>146105231.46000001</v>
      </c>
      <c r="G21" s="2">
        <v>0</v>
      </c>
    </row>
    <row r="22" spans="1:7" ht="38.25" x14ac:dyDescent="0.25">
      <c r="A22" s="9" t="s">
        <v>44</v>
      </c>
      <c r="B22" s="14" t="s">
        <v>18</v>
      </c>
      <c r="C22" s="13">
        <v>545547354.10000002</v>
      </c>
      <c r="D22" s="13">
        <v>86547293.709999993</v>
      </c>
      <c r="E22" s="2">
        <f t="shared" si="0"/>
        <v>0.15864304548370275</v>
      </c>
      <c r="F22" s="3">
        <v>134421585.94</v>
      </c>
      <c r="G22" s="2">
        <f t="shared" si="1"/>
        <v>0.64384966971473601</v>
      </c>
    </row>
    <row r="23" spans="1:7" ht="38.25" x14ac:dyDescent="0.25">
      <c r="A23" s="9" t="s">
        <v>45</v>
      </c>
      <c r="B23" s="14" t="s">
        <v>19</v>
      </c>
      <c r="C23" s="13">
        <v>1410033180.1600001</v>
      </c>
      <c r="D23" s="13">
        <v>390892676.05000001</v>
      </c>
      <c r="E23" s="2">
        <f t="shared" si="0"/>
        <v>0.27722232465880303</v>
      </c>
      <c r="F23" s="3">
        <v>242303239.80000001</v>
      </c>
      <c r="G23" s="2">
        <f t="shared" si="1"/>
        <v>1.6132375133433936</v>
      </c>
    </row>
    <row r="24" spans="1:7" ht="25.5" x14ac:dyDescent="0.25">
      <c r="A24" s="9" t="s">
        <v>46</v>
      </c>
      <c r="B24" s="14" t="s">
        <v>20</v>
      </c>
      <c r="C24" s="13">
        <v>1114289445.6700001</v>
      </c>
      <c r="D24" s="13">
        <v>517845756</v>
      </c>
      <c r="E24" s="2">
        <f t="shared" si="0"/>
        <v>0.46473181453193219</v>
      </c>
      <c r="F24" s="3">
        <v>523594302.50999999</v>
      </c>
      <c r="G24" s="2">
        <f t="shared" si="1"/>
        <v>0.98902099109474129</v>
      </c>
    </row>
    <row r="25" spans="1:7" ht="39" customHeight="1" x14ac:dyDescent="0.25">
      <c r="A25" s="9" t="s">
        <v>47</v>
      </c>
      <c r="B25" s="14" t="s">
        <v>48</v>
      </c>
      <c r="C25" s="13">
        <v>1145813.6000000001</v>
      </c>
      <c r="D25" s="13">
        <v>1145813.6000000001</v>
      </c>
      <c r="E25" s="6">
        <f t="shared" si="0"/>
        <v>1</v>
      </c>
      <c r="F25" s="7">
        <v>0</v>
      </c>
      <c r="G25" s="11"/>
    </row>
    <row r="26" spans="1:7" ht="12.75" customHeight="1" x14ac:dyDescent="0.25">
      <c r="A26" s="9" t="s">
        <v>49</v>
      </c>
      <c r="B26" s="14" t="s">
        <v>50</v>
      </c>
      <c r="C26" s="13">
        <v>350976739.08999997</v>
      </c>
      <c r="D26" s="13">
        <v>241911239.96000001</v>
      </c>
      <c r="E26" s="2">
        <f t="shared" si="0"/>
        <v>0.6892514888229313</v>
      </c>
      <c r="F26" s="3">
        <v>150329147.13</v>
      </c>
      <c r="G26" s="12">
        <f t="shared" si="1"/>
        <v>1.6092104863124292</v>
      </c>
    </row>
    <row r="27" spans="1:7" ht="38.25" x14ac:dyDescent="0.25">
      <c r="A27" s="9" t="s">
        <v>51</v>
      </c>
      <c r="B27" s="14" t="s">
        <v>52</v>
      </c>
      <c r="C27" s="13">
        <v>852687135.51999998</v>
      </c>
      <c r="D27" s="13">
        <v>197814983.88</v>
      </c>
      <c r="E27" s="2">
        <f t="shared" si="0"/>
        <v>0.23199011177688889</v>
      </c>
      <c r="F27" s="3">
        <v>113346531.2</v>
      </c>
      <c r="G27" s="12">
        <f t="shared" si="1"/>
        <v>1.7452230940438342</v>
      </c>
    </row>
    <row r="28" spans="1:7" x14ac:dyDescent="0.25">
      <c r="A28" s="9" t="s">
        <v>53</v>
      </c>
      <c r="B28" s="14" t="s">
        <v>54</v>
      </c>
      <c r="C28" s="13">
        <v>7296637.5999999996</v>
      </c>
      <c r="D28" s="13">
        <v>2933881.41</v>
      </c>
      <c r="E28" s="2">
        <f t="shared" si="0"/>
        <v>0.40208676527939391</v>
      </c>
      <c r="F28" s="3">
        <v>3063067.66</v>
      </c>
      <c r="G28" s="12">
        <f t="shared" si="1"/>
        <v>0.9578245522660116</v>
      </c>
    </row>
    <row r="29" spans="1:7" x14ac:dyDescent="0.25">
      <c r="A29" s="9" t="s">
        <v>55</v>
      </c>
      <c r="B29" s="14" t="s">
        <v>56</v>
      </c>
      <c r="C29" s="13">
        <v>3988240.12</v>
      </c>
      <c r="D29" s="13">
        <v>1459804.39</v>
      </c>
      <c r="E29" s="2">
        <f t="shared" si="0"/>
        <v>0.36602720650631232</v>
      </c>
      <c r="F29" s="3">
        <v>1769321.06</v>
      </c>
      <c r="G29" s="12">
        <f t="shared" si="1"/>
        <v>0.82506472284911359</v>
      </c>
    </row>
    <row r="30" spans="1:7" ht="38.25" x14ac:dyDescent="0.25">
      <c r="A30" s="9" t="s">
        <v>57</v>
      </c>
      <c r="B30" s="14" t="s">
        <v>58</v>
      </c>
      <c r="C30" s="13">
        <v>17432100</v>
      </c>
      <c r="D30" s="13">
        <v>7446248.3099999996</v>
      </c>
      <c r="E30" s="2">
        <f t="shared" si="0"/>
        <v>0.42715727365033468</v>
      </c>
      <c r="F30" s="3">
        <v>6796127.4500000002</v>
      </c>
      <c r="G30" s="12">
        <f t="shared" si="1"/>
        <v>1.0956604867673574</v>
      </c>
    </row>
    <row r="31" spans="1:7" ht="51" x14ac:dyDescent="0.25">
      <c r="A31" s="9" t="s">
        <v>59</v>
      </c>
      <c r="B31" s="14" t="s">
        <v>60</v>
      </c>
      <c r="C31" s="13">
        <v>205900</v>
      </c>
      <c r="D31" s="13">
        <v>99071.679999999993</v>
      </c>
      <c r="E31" s="2">
        <f t="shared" si="0"/>
        <v>0.48116406022340941</v>
      </c>
      <c r="F31" s="3">
        <v>21343</v>
      </c>
      <c r="G31" s="12">
        <f t="shared" si="1"/>
        <v>4.6418816473785309</v>
      </c>
    </row>
    <row r="32" spans="1:7" ht="25.5" x14ac:dyDescent="0.25">
      <c r="A32" s="9" t="s">
        <v>61</v>
      </c>
      <c r="B32" s="14" t="s">
        <v>62</v>
      </c>
      <c r="C32" s="13">
        <v>104000000</v>
      </c>
      <c r="D32" s="13">
        <v>15219234.390000001</v>
      </c>
      <c r="E32" s="2">
        <f t="shared" si="0"/>
        <v>0.14633879221153848</v>
      </c>
      <c r="F32" s="3">
        <v>19561889.629999999</v>
      </c>
      <c r="G32" s="12">
        <f t="shared" si="1"/>
        <v>0.77800430724544489</v>
      </c>
    </row>
    <row r="33" spans="1:7" x14ac:dyDescent="0.25">
      <c r="A33" s="20" t="s">
        <v>63</v>
      </c>
      <c r="B33" s="15"/>
      <c r="C33" s="16">
        <f>SUM(C5:C32)</f>
        <v>55879241851.749992</v>
      </c>
      <c r="D33" s="16">
        <f t="shared" ref="D33:F33" si="2">SUM(D5:D32)</f>
        <v>24107553141.909992</v>
      </c>
      <c r="E33" s="19">
        <f t="shared" si="0"/>
        <v>0.43142233758053405</v>
      </c>
      <c r="F33" s="17">
        <f t="shared" si="2"/>
        <v>21891216117</v>
      </c>
      <c r="G33" s="18">
        <f t="shared" si="1"/>
        <v>1.1012432115723738</v>
      </c>
    </row>
  </sheetData>
  <mergeCells count="1">
    <mergeCell ref="A1:G3"/>
  </mergeCells>
  <pageMargins left="0.78749999999999998" right="0.59027779999999996" top="0.59027779999999996" bottom="0.59027779999999996" header="0.39374999999999999" footer="0.51180550000000002"/>
  <pageSetup paperSize="9" scale="5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F1E500-D712-4A07-A375-5ABB580C2A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Скалова Е.А.</cp:lastModifiedBy>
  <cp:lastPrinted>2019-07-26T13:49:43Z</cp:lastPrinted>
  <dcterms:created xsi:type="dcterms:W3CDTF">2019-04-15T11:37:30Z</dcterms:created>
  <dcterms:modified xsi:type="dcterms:W3CDTF">2021-08-26T11:53:32Z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10_57_40)(2).xlsx</vt:lpwstr>
  </property>
  <property fmtid="{D5CDD505-2E9C-101B-9397-08002B2CF9AE}" pid="3" name="Название отчета">
    <vt:lpwstr>Вариант (новый от 01.09.2016 10_57_40)(2).xlsx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19.1.1524.58979126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